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Белкамнефть\261024 КС 1\"/>
    </mc:Choice>
  </mc:AlternateContent>
  <xr:revisionPtr revIDLastSave="0" documentId="13_ncr:1_{61960869-2684-4551-AB99-659562752BA7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2" i="1"/>
  <c r="D71" i="1"/>
  <c r="D70" i="1"/>
  <c r="D69" i="1"/>
  <c r="D67" i="1"/>
  <c r="D66" i="1"/>
  <c r="D64" i="1"/>
  <c r="D63" i="1"/>
  <c r="D62" i="1"/>
  <c r="D61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3" i="1"/>
  <c r="D30" i="1"/>
  <c r="D29" i="1"/>
  <c r="D28" i="1"/>
  <c r="D27" i="1"/>
  <c r="D25" i="1"/>
  <c r="D24" i="1"/>
  <c r="D23" i="1"/>
  <c r="D22" i="1"/>
  <c r="D21" i="1"/>
  <c r="D20" i="1"/>
  <c r="D18" i="1"/>
  <c r="D17" i="1"/>
  <c r="D16" i="1"/>
  <c r="D14" i="1"/>
  <c r="D13" i="1"/>
  <c r="F91" i="1" l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2" i="1"/>
  <c r="H72" i="1" s="1"/>
  <c r="F71" i="1"/>
  <c r="H71" i="1" s="1"/>
  <c r="F70" i="1"/>
  <c r="H70" i="1" s="1"/>
  <c r="F69" i="1"/>
  <c r="H69" i="1" s="1"/>
  <c r="F67" i="1"/>
  <c r="H67" i="1" s="1"/>
  <c r="F66" i="1"/>
  <c r="H66" i="1" s="1"/>
  <c r="F64" i="1"/>
  <c r="H64" i="1" s="1"/>
  <c r="F63" i="1"/>
  <c r="H63" i="1" s="1"/>
  <c r="F62" i="1"/>
  <c r="H62" i="1" s="1"/>
  <c r="F61" i="1"/>
  <c r="H61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3" i="1"/>
  <c r="H33" i="1" s="1"/>
  <c r="F30" i="1"/>
  <c r="H30" i="1" s="1"/>
  <c r="F29" i="1"/>
  <c r="H29" i="1" s="1"/>
  <c r="F28" i="1"/>
  <c r="H28" i="1" s="1"/>
  <c r="F27" i="1"/>
  <c r="H27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</calcChain>
</file>

<file path=xl/sharedStrings.xml><?xml version="1.0" encoding="utf-8"?>
<sst xmlns="http://schemas.openxmlformats.org/spreadsheetml/2006/main" count="253" uniqueCount="103">
  <si>
    <t>Приложение 4 (тендер 2024г.)</t>
  </si>
  <si>
    <t>Ведомость поставки материалов/оборудования по тендеру</t>
  </si>
  <si>
    <t>РД № СБПИ 23.075 - АС.2,ТС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</si>
  <si>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</si>
  <si>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</si>
  <si>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</si>
  <si>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</si>
  <si>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</si>
  <si>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</si>
  <si>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</si>
  <si>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</si>
  <si>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</si>
  <si>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</si>
  <si>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</si>
  <si>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</si>
  <si>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</si>
  <si>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Эстакада под кабельные линии(СБПИ 23.075-АС.2)</t>
  </si>
  <si>
    <t>Опора Н-4 - Н-6 (3 шт.) (лист 8)</t>
  </si>
  <si>
    <t>Основание под опоры Н-4 - Н-6 (3шт.)</t>
  </si>
  <si>
    <t>Щебень М600 фр.20-40 мм, F50</t>
  </si>
  <si>
    <t>м3</t>
  </si>
  <si>
    <t>Бетон В20 F50 W2</t>
  </si>
  <si>
    <t>Фундаментный анкерный болт 1.1.М16х600 ВСм3пс2 ГОСТ 24379.1-2012</t>
  </si>
  <si>
    <t>шт</t>
  </si>
  <si>
    <t>Закладная деталь М1-12 (сер. 1.400-6/76)</t>
  </si>
  <si>
    <t>Грунтовка битумная</t>
  </si>
  <si>
    <t>кг</t>
  </si>
  <si>
    <t>Мастика битумная</t>
  </si>
  <si>
    <t>Опора Н-4 - Н-6 (3 шт.)</t>
  </si>
  <si>
    <t>Швеллер стальной горячекатанный 20П, сталь С255, ГОСТ 8240-97</t>
  </si>
  <si>
    <t>т</t>
  </si>
  <si>
    <t>Сталь толстолистовая толщ.10мм, С255, ГОСТ 19903-91</t>
  </si>
  <si>
    <t>Сталь толстолистовая толщ.8мм, С255, ГОСТ 19903-91</t>
  </si>
  <si>
    <t>Грунтовка ГФ-021</t>
  </si>
  <si>
    <t>Эмаль ПФ-115 (цвет - черный)</t>
  </si>
  <si>
    <t>Опорные элементы существующих опор эстакады под теплотрассу (15 шт.) (лист 9)</t>
  </si>
  <si>
    <t>Швеллер стальной горячекатанный 16П, сталь С255, ГОСТ 8240-97</t>
  </si>
  <si>
    <t>Теплоснабжение ЛДК (23.075-ТС)</t>
  </si>
  <si>
    <t>Земляные работы</t>
  </si>
  <si>
    <t>Песок средней крупности</t>
  </si>
  <si>
    <t>Монтажные работы</t>
  </si>
  <si>
    <t>Железобетонный лоток теплотрасс Л4-8/2 серии 3.006.1-2/87 (760х530х2980)</t>
  </si>
  <si>
    <t>Железобетонный лоток теплотрасс доборный Л4д-8 серии 3.006.1-2/87 (760х530х720)</t>
  </si>
  <si>
    <t>Плита перекрытия каналов П 5-8 серии 3.006.1-2/87</t>
  </si>
  <si>
    <t>Сталь угловая 100х100х12 ГОСТ 8509-93 (L=1,2м)</t>
  </si>
  <si>
    <t>Лист толщ.10мм ГОСТ 19903-2015</t>
  </si>
  <si>
    <t>Труба ?159х5 ГОСТ 10704-91 (L=0,2м)</t>
  </si>
  <si>
    <t>Бетон В20 W2</t>
  </si>
  <si>
    <t>Термоусаживающаяся заглушка изоляции ТИАЛ-ТУЗ 76/160 вкомплекте с герметизирующим адгезивом</t>
  </si>
  <si>
    <t>Железобетонное кольцо с дном КСД 10-9 серия 3.900.1-14</t>
  </si>
  <si>
    <t>Плита перекрытия колодца ПП 10-1 серия 3.900.1-14</t>
  </si>
  <si>
    <t>Кольцо стеновое КС 7-45 серия 3.900.1-14</t>
  </si>
  <si>
    <t>Кольцо стеновое КС 7-9 серия 3.900.1-14</t>
  </si>
  <si>
    <t>Железобетонное кольцо с дном и скобами  КСД 15-9-С серия 3.900.1-18</t>
  </si>
  <si>
    <t>Плита перекрытия колодца 1ПП 15-1 серия 3.900.1-14</t>
  </si>
  <si>
    <t>Кольцо стеновое со скобами КС 15-6-С серия 3.900.1-14</t>
  </si>
  <si>
    <t>Кольцо стеновое со скобами КС 15-9-С серия 3.900.1-14</t>
  </si>
  <si>
    <t>Люк полимерный ?700мм</t>
  </si>
  <si>
    <t>Цементно-песчаный раствор М100</t>
  </si>
  <si>
    <t>Сальник ТМ89-04 по серии 5.900-2</t>
  </si>
  <si>
    <t>Пенька просмоленная битумом</t>
  </si>
  <si>
    <t>Асбесто-цементный раствор</t>
  </si>
  <si>
    <t>Битумная грунтовка</t>
  </si>
  <si>
    <t>Резино-битумная мастика</t>
  </si>
  <si>
    <t>Труба полипропиленовая двухслойная SN16 ?160мм ГОСТ Р54475-2011, ТУ 22.21.21-014-50049230-2018</t>
  </si>
  <si>
    <t>м</t>
  </si>
  <si>
    <t>Опора Н7 (1 шт.), в том числе:</t>
  </si>
  <si>
    <t>- бетон В20F50</t>
  </si>
  <si>
    <t>- арматура А240 ?12мм</t>
  </si>
  <si>
    <t>- сталь угловая 63х6 ГОСТ 8509-93 (L=2,0 м)</t>
  </si>
  <si>
    <t>- швеллер 20П ГОСТ 8240-56 (L=2,0 м)</t>
  </si>
  <si>
    <t>Монолитный короб:</t>
  </si>
  <si>
    <t>- сталь угловая 100х12 ГОСТ 8509-93 (L=1,2м)</t>
  </si>
  <si>
    <t>Плита перекрытия стальная:</t>
  </si>
  <si>
    <t>- Лист 10 ГОСТ 19903-74</t>
  </si>
  <si>
    <t>- сталь угловая 50х5 ГОСТ 8509-93 (L=3,3м)</t>
  </si>
  <si>
    <t>Монтаж трубопровода</t>
  </si>
  <si>
    <t>Труба стальная электросварная ?76х3 мм Ст20 ГОСТ10704-91 (L=60м)</t>
  </si>
  <si>
    <t>Труба Ст 76х3-2-ППУ-(ОЦ) ГОСТ 30732-2006</t>
  </si>
  <si>
    <t>Отвод УкСт76х3-90?-2-ППУ-2ОЦ ГОСТ 30732-2006</t>
  </si>
  <si>
    <t>Отвод крутоизогнутый 90гр ?76х3 мм Ст20 ГОСТ 30753-2001</t>
  </si>
  <si>
    <t>Отвод 45гр ?76х3 мм Ст20 ГОСТ 30753-2001</t>
  </si>
  <si>
    <t>Тройник стальной с шаровым краном, наружным диаметромосновной трубы 76 мм, диаметром трубы на кранвоздушника 32 мм, с изоляцией типа 2, из пенополиуретана,оцинкованной трубе-оболочке, Ст 76-32-2-ППУ-ОЦ</t>
  </si>
  <si>
    <t>Тройник стальной с шаровым краном, наружным диаметромосновной трубы 76 мм, диаметром трубы на кранвоздушника 32 мм, с изоляцией типа 2, из пенополиуретана,оцинкованной трубе-оболочке, с воздухоотводчиком,Ст 76-32-2-ППУ-ОЦ (с воздухоотводчиком)</t>
  </si>
  <si>
    <t>Резьба стальная удлиненная 3/4"из ВГП труб 3262-75 L=50мм</t>
  </si>
  <si>
    <t>Вентиль 3/4" латунь ЛС59-1 по ГОСТ 15527-2004 VF.04.GL.034</t>
  </si>
  <si>
    <t>Кран шаровой стальной с Ду65мм, Нкр=0.235мс изоляцией типа 2 из пенополиуретана воцинкованной оболочке</t>
  </si>
  <si>
    <t>Скорлупа из пенополиуретана (ППУ) ?76/160 ГОСТ 30732-2006</t>
  </si>
  <si>
    <t>Вспененный фольгированный полиэтилен, толщина 2 мм</t>
  </si>
  <si>
    <t>м2</t>
  </si>
  <si>
    <t>Комплект заделки стыков для оцинкованной оболочки длятрубы Ст 76х3-2-ППУ-(ОЦ) в составе:-кожух из оцинкованной стали - 1 штука;-скорлупа  0,5 м;-лента адгезивная (термоклей)</t>
  </si>
  <si>
    <t>Металлическая заглушка теплоизоляции 76/160 ГОСТ 30732-2006</t>
  </si>
  <si>
    <t>Неподвижная опора стальная с наружным диаметром 76 мм,высотой стального листа 275мм с тепловой изоляцией изпенополиуретана типа 2 в полиэтиленовой оболочке по ГОСТ30732-2006, Ст76-275х24-2-ППУ-ПЭ</t>
  </si>
  <si>
    <t>Неподвижная опора стальная с наружным диаметром 76 мм,высотой стального листа 275мм с тепловой изоляцией изпенополиуретана типа 2 в стальной оболочке по ГОСТ30732-2006,Ст76-275х24-2-ППУ-ОЦ</t>
  </si>
  <si>
    <t>Скользящая опора для стальной трубы наружным диаметром76 с тепловой изоляцией из пенополиуретана в стальнойоболочке, 76-ППУ-Ст ГОСТ 30732-2006</t>
  </si>
  <si>
    <t>Эмаль термостойкая КО-811 (цвет - зеленый)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</si>
  <si>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</si>
  <si>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</si>
  <si>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</si>
  <si>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</si>
  <si>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</si>
  <si>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май 2025</t>
  </si>
  <si>
    <t>Выполнение строительно-монтажных работ по объекту капитального строительства "Сети технологических трубопроводов теплоснабжения здания ЛДК  на УПН Юськинского нефтяного месторождения"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</si>
</sst>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3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2" fillId="0" borderId="0" xfId="0" applyFont="1"/>
    <xf numFmtId="0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Q99"/>
  <sheetViews>
    <sheetView tabSelected="1" workbookViewId="0">
      <selection sqref="A1:L1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7.54296875" style="19" customWidth="1"/>
  </cols>
  <sheetData>
    <row r="1" spans="1:17" ht="16.5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7" ht="16.5" x14ac:dyDescent="0.35">
      <c r="A2" s="2" t="s">
        <v>1</v>
      </c>
    </row>
    <row r="3" spans="1:17" ht="66.75" customHeight="1" x14ac:dyDescent="0.25">
      <c r="A3" s="55" t="s">
        <v>102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0"/>
      <c r="N3" s="50"/>
      <c r="O3" s="50"/>
      <c r="P3" s="50"/>
      <c r="Q3" s="50"/>
    </row>
    <row r="4" spans="1:17" ht="16.5" x14ac:dyDescent="0.3">
      <c r="A4" s="26" t="s">
        <v>2</v>
      </c>
      <c r="C4" s="26"/>
      <c r="E4" s="26"/>
      <c r="G4" s="26"/>
    </row>
    <row r="5" spans="1:17" ht="11.25" customHeight="1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7" ht="7.5" customHeight="1" x14ac:dyDescent="0.35">
      <c r="A6" s="2"/>
    </row>
    <row r="7" spans="1:17" ht="37.5" customHeight="1" x14ac:dyDescent="0.25">
      <c r="A7" s="51" t="s">
        <v>3</v>
      </c>
      <c r="B7" s="56" t="s">
        <v>4</v>
      </c>
      <c r="C7" s="51" t="s">
        <v>5</v>
      </c>
      <c r="D7" s="58" t="s">
        <v>6</v>
      </c>
      <c r="E7" s="59" t="s">
        <v>7</v>
      </c>
      <c r="F7" s="51" t="s">
        <v>8</v>
      </c>
      <c r="G7" s="60" t="s">
        <v>9</v>
      </c>
      <c r="H7" s="51" t="s">
        <v>10</v>
      </c>
      <c r="I7" s="51" t="s">
        <v>11</v>
      </c>
      <c r="J7" s="51"/>
      <c r="K7" s="51" t="s">
        <v>12</v>
      </c>
      <c r="L7" s="51" t="s">
        <v>13</v>
      </c>
    </row>
    <row r="8" spans="1:17" ht="38.25" customHeight="1" x14ac:dyDescent="0.25">
      <c r="A8" s="51"/>
      <c r="B8" s="57"/>
      <c r="C8" s="51"/>
      <c r="D8" s="58"/>
      <c r="E8" s="59"/>
      <c r="F8" s="51"/>
      <c r="G8" s="60"/>
      <c r="H8" s="51"/>
      <c r="I8" s="27" t="s">
        <v>14</v>
      </c>
      <c r="J8" s="27" t="s">
        <v>15</v>
      </c>
      <c r="K8" s="51"/>
      <c r="L8" s="51"/>
    </row>
    <row r="9" spans="1:17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7" ht="36.75" customHeight="1" x14ac:dyDescent="0.25">
      <c r="A10" s="32">
        <v>1</v>
      </c>
      <c r="B10" s="28" t="s">
        <v>16</v>
      </c>
      <c r="C10" s="29"/>
      <c r="D10" s="29"/>
      <c r="E10" s="29"/>
      <c r="F10" s="30"/>
      <c r="G10" s="30"/>
      <c r="H10" s="29"/>
      <c r="I10" s="29"/>
      <c r="J10" s="29"/>
      <c r="K10" s="29"/>
      <c r="L10" s="31"/>
    </row>
    <row r="11" spans="1:17" ht="25.5" customHeight="1" x14ac:dyDescent="0.25">
      <c r="A11" s="32">
        <v>2</v>
      </c>
      <c r="B11" s="33" t="s">
        <v>17</v>
      </c>
      <c r="C11" s="29"/>
      <c r="D11" s="34"/>
      <c r="E11" s="34"/>
      <c r="F11" s="34"/>
      <c r="G11" s="34"/>
      <c r="H11" s="34"/>
      <c r="I11" s="34"/>
      <c r="J11" s="34"/>
      <c r="K11" s="34"/>
      <c r="L11" s="31"/>
    </row>
    <row r="12" spans="1:17" ht="21.75" customHeight="1" x14ac:dyDescent="0.25">
      <c r="A12" s="35">
        <v>3</v>
      </c>
      <c r="B12" s="35" t="s">
        <v>18</v>
      </c>
      <c r="C12" s="29"/>
      <c r="D12" s="34"/>
      <c r="E12" s="34"/>
      <c r="F12" s="34"/>
      <c r="G12" s="34"/>
      <c r="H12" s="34"/>
      <c r="I12" s="34"/>
      <c r="J12" s="34"/>
      <c r="K12" s="34"/>
      <c r="L12" s="31"/>
    </row>
    <row r="13" spans="1:17" ht="13" x14ac:dyDescent="0.25">
      <c r="A13" s="36">
        <v>4</v>
      </c>
      <c r="B13" s="37" t="s">
        <v>19</v>
      </c>
      <c r="C13" s="38" t="s">
        <v>20</v>
      </c>
      <c r="D13" s="41">
        <f>E13</f>
        <v>3980</v>
      </c>
      <c r="E13" s="40">
        <v>3980</v>
      </c>
      <c r="F13" s="39">
        <f t="shared" ref="F13:F18" si="0">E13*1.2</f>
        <v>4776</v>
      </c>
      <c r="G13" s="42">
        <v>7.3</v>
      </c>
      <c r="H13" s="39">
        <f t="shared" ref="H13:H18" si="1">F13*G13</f>
        <v>34864.799999999996</v>
      </c>
      <c r="I13" s="42">
        <v>7.3</v>
      </c>
      <c r="J13" s="42"/>
      <c r="K13" s="42"/>
      <c r="L13" s="43" t="s">
        <v>101</v>
      </c>
    </row>
    <row r="14" spans="1:17" ht="13" x14ac:dyDescent="0.25">
      <c r="A14" s="36">
        <v>5</v>
      </c>
      <c r="B14" s="37" t="s">
        <v>21</v>
      </c>
      <c r="C14" s="38" t="s">
        <v>20</v>
      </c>
      <c r="D14" s="41">
        <f>E14</f>
        <v>14050</v>
      </c>
      <c r="E14" s="40">
        <v>14050</v>
      </c>
      <c r="F14" s="39">
        <f t="shared" si="0"/>
        <v>16860</v>
      </c>
      <c r="G14" s="42">
        <v>6.9</v>
      </c>
      <c r="H14" s="39">
        <f t="shared" si="1"/>
        <v>116334</v>
      </c>
      <c r="I14" s="42">
        <v>6.9</v>
      </c>
      <c r="J14" s="42"/>
      <c r="K14" s="42"/>
      <c r="L14" s="43" t="s">
        <v>101</v>
      </c>
    </row>
    <row r="15" spans="1:17" ht="26" x14ac:dyDescent="0.25">
      <c r="A15" s="36">
        <v>6</v>
      </c>
      <c r="B15" s="37" t="s">
        <v>22</v>
      </c>
      <c r="C15" s="38" t="s">
        <v>23</v>
      </c>
      <c r="D15" s="41">
        <f>E15</f>
        <v>220</v>
      </c>
      <c r="E15" s="40">
        <v>220</v>
      </c>
      <c r="F15" s="39">
        <f t="shared" si="0"/>
        <v>264</v>
      </c>
      <c r="G15" s="42">
        <v>24</v>
      </c>
      <c r="H15" s="39">
        <f t="shared" si="1"/>
        <v>6336</v>
      </c>
      <c r="I15" s="42">
        <v>24</v>
      </c>
      <c r="J15" s="42"/>
      <c r="K15" s="42"/>
      <c r="L15" s="43" t="s">
        <v>101</v>
      </c>
    </row>
    <row r="16" spans="1:17" ht="13" x14ac:dyDescent="0.25">
      <c r="A16" s="36">
        <v>7</v>
      </c>
      <c r="B16" s="37" t="s">
        <v>24</v>
      </c>
      <c r="C16" s="38" t="s">
        <v>23</v>
      </c>
      <c r="D16" s="41">
        <f t="shared" ref="D16:D18" si="2">E16</f>
        <v>508</v>
      </c>
      <c r="E16" s="40">
        <v>508</v>
      </c>
      <c r="F16" s="39">
        <f t="shared" si="0"/>
        <v>609.6</v>
      </c>
      <c r="G16" s="42">
        <v>12</v>
      </c>
      <c r="H16" s="39">
        <f t="shared" si="1"/>
        <v>7315.2000000000007</v>
      </c>
      <c r="I16" s="42"/>
      <c r="J16" s="42">
        <v>12</v>
      </c>
      <c r="K16" s="42"/>
      <c r="L16" s="43" t="s">
        <v>101</v>
      </c>
    </row>
    <row r="17" spans="1:12" ht="13" x14ac:dyDescent="0.25">
      <c r="A17" s="36">
        <v>8</v>
      </c>
      <c r="B17" s="37" t="s">
        <v>25</v>
      </c>
      <c r="C17" s="38" t="s">
        <v>26</v>
      </c>
      <c r="D17" s="41">
        <f t="shared" si="2"/>
        <v>195</v>
      </c>
      <c r="E17" s="40">
        <v>195</v>
      </c>
      <c r="F17" s="39">
        <f t="shared" si="0"/>
        <v>234</v>
      </c>
      <c r="G17" s="42">
        <v>5.3</v>
      </c>
      <c r="H17" s="39">
        <f t="shared" si="1"/>
        <v>1240.2</v>
      </c>
      <c r="I17" s="42"/>
      <c r="J17" s="42">
        <v>5.3</v>
      </c>
      <c r="K17" s="42"/>
      <c r="L17" s="43" t="s">
        <v>101</v>
      </c>
    </row>
    <row r="18" spans="1:12" ht="13" x14ac:dyDescent="0.25">
      <c r="A18" s="36">
        <v>9</v>
      </c>
      <c r="B18" s="37" t="s">
        <v>27</v>
      </c>
      <c r="C18" s="38" t="s">
        <v>26</v>
      </c>
      <c r="D18" s="41">
        <f t="shared" si="2"/>
        <v>79</v>
      </c>
      <c r="E18" s="40">
        <v>79</v>
      </c>
      <c r="F18" s="39">
        <f t="shared" si="0"/>
        <v>94.8</v>
      </c>
      <c r="G18" s="42">
        <v>30</v>
      </c>
      <c r="H18" s="39">
        <f t="shared" si="1"/>
        <v>2844</v>
      </c>
      <c r="I18" s="42"/>
      <c r="J18" s="42">
        <v>30</v>
      </c>
      <c r="K18" s="42"/>
      <c r="L18" s="43" t="s">
        <v>101</v>
      </c>
    </row>
    <row r="19" spans="1:12" ht="21.75" customHeight="1" x14ac:dyDescent="0.25">
      <c r="A19" s="35">
        <v>10</v>
      </c>
      <c r="B19" s="35" t="s">
        <v>28</v>
      </c>
      <c r="C19" s="29"/>
      <c r="D19" s="34"/>
      <c r="E19" s="34"/>
      <c r="F19" s="34"/>
      <c r="G19" s="34"/>
      <c r="H19" s="34"/>
      <c r="I19" s="34"/>
      <c r="J19" s="34"/>
      <c r="K19" s="34"/>
      <c r="L19" s="43" t="s">
        <v>101</v>
      </c>
    </row>
    <row r="20" spans="1:12" ht="13" x14ac:dyDescent="0.25">
      <c r="A20" s="36">
        <v>11</v>
      </c>
      <c r="B20" s="37" t="s">
        <v>29</v>
      </c>
      <c r="C20" s="38" t="s">
        <v>30</v>
      </c>
      <c r="D20" s="41">
        <f t="shared" ref="D20:D25" si="3">E20</f>
        <v>135000</v>
      </c>
      <c r="E20" s="40">
        <v>135000</v>
      </c>
      <c r="F20" s="39">
        <f t="shared" ref="F20:F25" si="4">E20*1.2</f>
        <v>162000</v>
      </c>
      <c r="G20" s="42">
        <v>0.54100000000000004</v>
      </c>
      <c r="H20" s="39">
        <f t="shared" ref="H20:H25" si="5">F20*G20</f>
        <v>87642</v>
      </c>
      <c r="I20" s="42">
        <v>0.54100000000000004</v>
      </c>
      <c r="J20" s="42"/>
      <c r="K20" s="42"/>
      <c r="L20" s="43" t="s">
        <v>101</v>
      </c>
    </row>
    <row r="21" spans="1:12" ht="13" x14ac:dyDescent="0.25">
      <c r="A21" s="36">
        <v>12</v>
      </c>
      <c r="B21" s="37" t="s">
        <v>31</v>
      </c>
      <c r="C21" s="38" t="s">
        <v>30</v>
      </c>
      <c r="D21" s="41">
        <f t="shared" si="3"/>
        <v>125000</v>
      </c>
      <c r="E21" s="40">
        <v>125000</v>
      </c>
      <c r="F21" s="39">
        <f t="shared" si="4"/>
        <v>150000</v>
      </c>
      <c r="G21" s="42">
        <v>3.1E-2</v>
      </c>
      <c r="H21" s="39">
        <f t="shared" si="5"/>
        <v>4650</v>
      </c>
      <c r="I21" s="42">
        <v>3.1E-2</v>
      </c>
      <c r="J21" s="42"/>
      <c r="K21" s="42"/>
      <c r="L21" s="43" t="s">
        <v>101</v>
      </c>
    </row>
    <row r="22" spans="1:12" ht="13" x14ac:dyDescent="0.25">
      <c r="A22" s="36">
        <v>13</v>
      </c>
      <c r="B22" s="37" t="s">
        <v>32</v>
      </c>
      <c r="C22" s="38" t="s">
        <v>30</v>
      </c>
      <c r="D22" s="41">
        <f t="shared" si="3"/>
        <v>125000</v>
      </c>
      <c r="E22" s="40">
        <v>125000</v>
      </c>
      <c r="F22" s="39">
        <f t="shared" si="4"/>
        <v>150000</v>
      </c>
      <c r="G22" s="42">
        <v>0.02</v>
      </c>
      <c r="H22" s="39">
        <f t="shared" si="5"/>
        <v>3000</v>
      </c>
      <c r="I22" s="42">
        <v>0.02</v>
      </c>
      <c r="J22" s="42"/>
      <c r="K22" s="42"/>
      <c r="L22" s="43" t="s">
        <v>101</v>
      </c>
    </row>
    <row r="23" spans="1:12" ht="13" x14ac:dyDescent="0.25">
      <c r="A23" s="36">
        <v>14</v>
      </c>
      <c r="B23" s="37" t="s">
        <v>33</v>
      </c>
      <c r="C23" s="38" t="s">
        <v>26</v>
      </c>
      <c r="D23" s="41">
        <f t="shared" si="3"/>
        <v>128</v>
      </c>
      <c r="E23" s="40">
        <v>128</v>
      </c>
      <c r="F23" s="39">
        <f t="shared" si="4"/>
        <v>153.6</v>
      </c>
      <c r="G23" s="42">
        <v>2.7</v>
      </c>
      <c r="H23" s="39">
        <f t="shared" si="5"/>
        <v>414.72</v>
      </c>
      <c r="I23" s="42"/>
      <c r="J23" s="42">
        <v>2.7</v>
      </c>
      <c r="K23" s="42"/>
      <c r="L23" s="43" t="s">
        <v>101</v>
      </c>
    </row>
    <row r="24" spans="1:12" ht="13" x14ac:dyDescent="0.25">
      <c r="A24" s="36">
        <v>15</v>
      </c>
      <c r="B24" s="37" t="s">
        <v>34</v>
      </c>
      <c r="C24" s="38" t="s">
        <v>26</v>
      </c>
      <c r="D24" s="41">
        <f t="shared" si="3"/>
        <v>151</v>
      </c>
      <c r="E24" s="40">
        <v>151</v>
      </c>
      <c r="F24" s="39">
        <f t="shared" si="4"/>
        <v>181.2</v>
      </c>
      <c r="G24" s="42">
        <v>10.3</v>
      </c>
      <c r="H24" s="39">
        <f t="shared" si="5"/>
        <v>1866.36</v>
      </c>
      <c r="I24" s="42"/>
      <c r="J24" s="42">
        <v>10.3</v>
      </c>
      <c r="K24" s="42"/>
      <c r="L24" s="43" t="s">
        <v>101</v>
      </c>
    </row>
    <row r="25" spans="1:12" ht="13" x14ac:dyDescent="0.25">
      <c r="A25" s="36">
        <v>16</v>
      </c>
      <c r="B25" s="37" t="s">
        <v>21</v>
      </c>
      <c r="C25" s="38" t="s">
        <v>20</v>
      </c>
      <c r="D25" s="41">
        <f t="shared" si="3"/>
        <v>14050</v>
      </c>
      <c r="E25" s="40">
        <v>14050</v>
      </c>
      <c r="F25" s="39">
        <f t="shared" si="4"/>
        <v>16860</v>
      </c>
      <c r="G25" s="42">
        <v>0.4</v>
      </c>
      <c r="H25" s="39">
        <f t="shared" si="5"/>
        <v>6744</v>
      </c>
      <c r="I25" s="42">
        <v>0.4</v>
      </c>
      <c r="J25" s="42"/>
      <c r="K25" s="42"/>
      <c r="L25" s="43" t="s">
        <v>101</v>
      </c>
    </row>
    <row r="26" spans="1:12" ht="21.75" customHeight="1" x14ac:dyDescent="0.25">
      <c r="A26" s="35">
        <v>17</v>
      </c>
      <c r="B26" s="35" t="s">
        <v>35</v>
      </c>
      <c r="C26" s="29"/>
      <c r="D26" s="34"/>
      <c r="E26" s="34"/>
      <c r="F26" s="34"/>
      <c r="G26" s="34"/>
      <c r="H26" s="34"/>
      <c r="I26" s="34"/>
      <c r="J26" s="34"/>
      <c r="K26" s="34"/>
      <c r="L26" s="43" t="s">
        <v>101</v>
      </c>
    </row>
    <row r="27" spans="1:12" ht="13" x14ac:dyDescent="0.25">
      <c r="A27" s="36">
        <v>18</v>
      </c>
      <c r="B27" s="37" t="s">
        <v>36</v>
      </c>
      <c r="C27" s="38" t="s">
        <v>30</v>
      </c>
      <c r="D27" s="41">
        <f t="shared" ref="D27:D30" si="6">E27</f>
        <v>135000</v>
      </c>
      <c r="E27" s="40">
        <v>135000</v>
      </c>
      <c r="F27" s="39">
        <f>E27*1.2</f>
        <v>162000</v>
      </c>
      <c r="G27" s="42">
        <v>0.123</v>
      </c>
      <c r="H27" s="39">
        <f>F27*G27</f>
        <v>19926</v>
      </c>
      <c r="I27" s="42">
        <v>0.12</v>
      </c>
      <c r="J27" s="42"/>
      <c r="K27" s="42"/>
      <c r="L27" s="43" t="s">
        <v>101</v>
      </c>
    </row>
    <row r="28" spans="1:12" ht="13" x14ac:dyDescent="0.25">
      <c r="A28" s="36">
        <v>19</v>
      </c>
      <c r="B28" s="37" t="s">
        <v>32</v>
      </c>
      <c r="C28" s="38" t="s">
        <v>30</v>
      </c>
      <c r="D28" s="41">
        <f t="shared" si="6"/>
        <v>125000</v>
      </c>
      <c r="E28" s="40">
        <v>125000</v>
      </c>
      <c r="F28" s="39">
        <f>E28*1.2</f>
        <v>150000</v>
      </c>
      <c r="G28" s="42">
        <v>0.10199999999999999</v>
      </c>
      <c r="H28" s="39">
        <f>F28*G28</f>
        <v>15299.999999999998</v>
      </c>
      <c r="I28" s="42">
        <v>0.1</v>
      </c>
      <c r="J28" s="42"/>
      <c r="K28" s="42"/>
      <c r="L28" s="43" t="s">
        <v>101</v>
      </c>
    </row>
    <row r="29" spans="1:12" ht="13" x14ac:dyDescent="0.25">
      <c r="A29" s="36">
        <v>20</v>
      </c>
      <c r="B29" s="37" t="s">
        <v>33</v>
      </c>
      <c r="C29" s="38" t="s">
        <v>26</v>
      </c>
      <c r="D29" s="41">
        <f t="shared" si="6"/>
        <v>128</v>
      </c>
      <c r="E29" s="40">
        <v>128</v>
      </c>
      <c r="F29" s="39">
        <f>E29*1.2</f>
        <v>153.6</v>
      </c>
      <c r="G29" s="42">
        <v>1.2</v>
      </c>
      <c r="H29" s="39">
        <f>F29*G29</f>
        <v>184.32</v>
      </c>
      <c r="I29" s="42"/>
      <c r="J29" s="42">
        <v>1.2</v>
      </c>
      <c r="K29" s="42"/>
      <c r="L29" s="43" t="s">
        <v>101</v>
      </c>
    </row>
    <row r="30" spans="1:12" ht="13" x14ac:dyDescent="0.25">
      <c r="A30" s="36">
        <v>21</v>
      </c>
      <c r="B30" s="37" t="s">
        <v>34</v>
      </c>
      <c r="C30" s="38" t="s">
        <v>26</v>
      </c>
      <c r="D30" s="41">
        <f t="shared" si="6"/>
        <v>151</v>
      </c>
      <c r="E30" s="40">
        <v>151</v>
      </c>
      <c r="F30" s="39">
        <f>E30*1.2</f>
        <v>181.2</v>
      </c>
      <c r="G30" s="42">
        <v>3.8</v>
      </c>
      <c r="H30" s="39">
        <f>F30*G30</f>
        <v>688.56</v>
      </c>
      <c r="I30" s="42"/>
      <c r="J30" s="42">
        <v>3.8</v>
      </c>
      <c r="K30" s="42"/>
      <c r="L30" s="43" t="s">
        <v>101</v>
      </c>
    </row>
    <row r="31" spans="1:12" ht="31.5" customHeight="1" x14ac:dyDescent="0.25">
      <c r="A31" s="32">
        <v>22</v>
      </c>
      <c r="B31" s="33" t="s">
        <v>37</v>
      </c>
      <c r="C31" s="29"/>
      <c r="D31" s="34"/>
      <c r="E31" s="34"/>
      <c r="F31" s="34"/>
      <c r="G31" s="34"/>
      <c r="H31" s="34"/>
      <c r="I31" s="34"/>
      <c r="J31" s="34"/>
      <c r="K31" s="34"/>
      <c r="L31" s="43" t="s">
        <v>101</v>
      </c>
    </row>
    <row r="32" spans="1:12" ht="21.75" customHeight="1" x14ac:dyDescent="0.25">
      <c r="A32" s="35">
        <v>23</v>
      </c>
      <c r="B32" s="35" t="s">
        <v>38</v>
      </c>
      <c r="C32" s="29"/>
      <c r="D32" s="34"/>
      <c r="E32" s="34"/>
      <c r="F32" s="34"/>
      <c r="G32" s="34"/>
      <c r="H32" s="34"/>
      <c r="I32" s="34"/>
      <c r="J32" s="34"/>
      <c r="K32" s="34"/>
      <c r="L32" s="43" t="s">
        <v>101</v>
      </c>
    </row>
    <row r="33" spans="1:12" ht="13" x14ac:dyDescent="0.25">
      <c r="A33" s="36">
        <v>24</v>
      </c>
      <c r="B33" s="37" t="s">
        <v>39</v>
      </c>
      <c r="C33" s="38" t="s">
        <v>20</v>
      </c>
      <c r="D33" s="41">
        <f>E33</f>
        <v>1350</v>
      </c>
      <c r="E33" s="40">
        <v>1350</v>
      </c>
      <c r="F33" s="39">
        <f>E33*1.2</f>
        <v>1620</v>
      </c>
      <c r="G33" s="42">
        <v>5.35</v>
      </c>
      <c r="H33" s="39">
        <f>F33*G33</f>
        <v>8667</v>
      </c>
      <c r="I33" s="42">
        <v>5.35</v>
      </c>
      <c r="J33" s="42"/>
      <c r="K33" s="42"/>
      <c r="L33" s="43" t="s">
        <v>101</v>
      </c>
    </row>
    <row r="34" spans="1:12" ht="21.75" customHeight="1" x14ac:dyDescent="0.25">
      <c r="A34" s="35">
        <v>25</v>
      </c>
      <c r="B34" s="35" t="s">
        <v>40</v>
      </c>
      <c r="C34" s="29"/>
      <c r="D34" s="34"/>
      <c r="E34" s="34"/>
      <c r="F34" s="34"/>
      <c r="G34" s="34"/>
      <c r="H34" s="34"/>
      <c r="I34" s="34"/>
      <c r="J34" s="34"/>
      <c r="K34" s="34"/>
      <c r="L34" s="43" t="s">
        <v>101</v>
      </c>
    </row>
    <row r="35" spans="1:12" ht="26" x14ac:dyDescent="0.25">
      <c r="A35" s="36">
        <v>26</v>
      </c>
      <c r="B35" s="37" t="s">
        <v>41</v>
      </c>
      <c r="C35" s="38" t="s">
        <v>23</v>
      </c>
      <c r="D35" s="41">
        <f t="shared" ref="D35:D59" si="7">E35</f>
        <v>11330</v>
      </c>
      <c r="E35" s="40">
        <v>11330</v>
      </c>
      <c r="F35" s="39">
        <f t="shared" ref="F35:F59" si="8">E35*1.2</f>
        <v>13596</v>
      </c>
      <c r="G35" s="42">
        <v>7</v>
      </c>
      <c r="H35" s="39">
        <f t="shared" ref="H35:H59" si="9">F35*G35</f>
        <v>95172</v>
      </c>
      <c r="I35" s="42">
        <v>7</v>
      </c>
      <c r="J35" s="42"/>
      <c r="K35" s="42"/>
      <c r="L35" s="43" t="s">
        <v>101</v>
      </c>
    </row>
    <row r="36" spans="1:12" ht="26" x14ac:dyDescent="0.25">
      <c r="A36" s="36">
        <v>27</v>
      </c>
      <c r="B36" s="37" t="s">
        <v>42</v>
      </c>
      <c r="C36" s="38" t="s">
        <v>23</v>
      </c>
      <c r="D36" s="41">
        <f t="shared" si="7"/>
        <v>4190</v>
      </c>
      <c r="E36" s="40">
        <v>4190</v>
      </c>
      <c r="F36" s="39">
        <f t="shared" si="8"/>
        <v>5028</v>
      </c>
      <c r="G36" s="42">
        <v>2</v>
      </c>
      <c r="H36" s="39">
        <f t="shared" si="9"/>
        <v>10056</v>
      </c>
      <c r="I36" s="42">
        <v>2</v>
      </c>
      <c r="J36" s="42"/>
      <c r="K36" s="42"/>
      <c r="L36" s="43" t="s">
        <v>101</v>
      </c>
    </row>
    <row r="37" spans="1:12" ht="13" x14ac:dyDescent="0.25">
      <c r="A37" s="36">
        <v>28</v>
      </c>
      <c r="B37" s="37" t="s">
        <v>43</v>
      </c>
      <c r="C37" s="38" t="s">
        <v>23</v>
      </c>
      <c r="D37" s="41">
        <f t="shared" si="7"/>
        <v>3900</v>
      </c>
      <c r="E37" s="40">
        <v>3900</v>
      </c>
      <c r="F37" s="39">
        <f t="shared" si="8"/>
        <v>4680</v>
      </c>
      <c r="G37" s="42">
        <v>7</v>
      </c>
      <c r="H37" s="39">
        <f t="shared" si="9"/>
        <v>32760</v>
      </c>
      <c r="I37" s="42">
        <v>7</v>
      </c>
      <c r="J37" s="42"/>
      <c r="K37" s="42"/>
      <c r="L37" s="43" t="s">
        <v>101</v>
      </c>
    </row>
    <row r="38" spans="1:12" ht="13" x14ac:dyDescent="0.25">
      <c r="A38" s="36">
        <v>29</v>
      </c>
      <c r="B38" s="37" t="s">
        <v>44</v>
      </c>
      <c r="C38" s="38" t="s">
        <v>30</v>
      </c>
      <c r="D38" s="41">
        <f t="shared" si="7"/>
        <v>120000</v>
      </c>
      <c r="E38" s="40">
        <v>120000</v>
      </c>
      <c r="F38" s="39">
        <f t="shared" si="8"/>
        <v>144000</v>
      </c>
      <c r="G38" s="42">
        <v>2.1999999999999999E-2</v>
      </c>
      <c r="H38" s="39">
        <f t="shared" si="9"/>
        <v>3168</v>
      </c>
      <c r="I38" s="42">
        <v>2.1000000000000001E-2</v>
      </c>
      <c r="J38" s="42"/>
      <c r="K38" s="42"/>
      <c r="L38" s="43" t="s">
        <v>101</v>
      </c>
    </row>
    <row r="39" spans="1:12" ht="13" x14ac:dyDescent="0.25">
      <c r="A39" s="36">
        <v>30</v>
      </c>
      <c r="B39" s="37" t="s">
        <v>45</v>
      </c>
      <c r="C39" s="38" t="s">
        <v>30</v>
      </c>
      <c r="D39" s="41">
        <f t="shared" si="7"/>
        <v>125000</v>
      </c>
      <c r="E39" s="40">
        <v>125000</v>
      </c>
      <c r="F39" s="39">
        <f t="shared" si="8"/>
        <v>150000</v>
      </c>
      <c r="G39" s="42">
        <v>6.5000000000000002E-2</v>
      </c>
      <c r="H39" s="39">
        <f t="shared" si="9"/>
        <v>9750</v>
      </c>
      <c r="I39" s="42">
        <v>6.5000000000000002E-2</v>
      </c>
      <c r="J39" s="42"/>
      <c r="K39" s="42"/>
      <c r="L39" s="43" t="s">
        <v>101</v>
      </c>
    </row>
    <row r="40" spans="1:12" ht="13" x14ac:dyDescent="0.25">
      <c r="A40" s="36">
        <v>31</v>
      </c>
      <c r="B40" s="37" t="s">
        <v>46</v>
      </c>
      <c r="C40" s="38" t="s">
        <v>30</v>
      </c>
      <c r="D40" s="41">
        <f t="shared" si="7"/>
        <v>145000</v>
      </c>
      <c r="E40" s="40">
        <v>145000</v>
      </c>
      <c r="F40" s="39">
        <f t="shared" si="8"/>
        <v>174000</v>
      </c>
      <c r="G40" s="42">
        <v>3.0000000000000001E-3</v>
      </c>
      <c r="H40" s="39">
        <f t="shared" si="9"/>
        <v>522</v>
      </c>
      <c r="I40" s="42"/>
      <c r="J40" s="42">
        <v>3.0000000000000001E-3</v>
      </c>
      <c r="K40" s="42"/>
      <c r="L40" s="43" t="s">
        <v>101</v>
      </c>
    </row>
    <row r="41" spans="1:12" ht="13" x14ac:dyDescent="0.25">
      <c r="A41" s="36">
        <v>32</v>
      </c>
      <c r="B41" s="37" t="s">
        <v>47</v>
      </c>
      <c r="C41" s="38" t="s">
        <v>20</v>
      </c>
      <c r="D41" s="41">
        <f t="shared" si="7"/>
        <v>14050</v>
      </c>
      <c r="E41" s="40">
        <v>14050</v>
      </c>
      <c r="F41" s="39">
        <f t="shared" si="8"/>
        <v>16860</v>
      </c>
      <c r="G41" s="42">
        <v>0.12</v>
      </c>
      <c r="H41" s="39">
        <f t="shared" si="9"/>
        <v>2023.1999999999998</v>
      </c>
      <c r="I41" s="42">
        <v>0.12</v>
      </c>
      <c r="J41" s="42"/>
      <c r="K41" s="42"/>
      <c r="L41" s="43" t="s">
        <v>101</v>
      </c>
    </row>
    <row r="42" spans="1:12" ht="26" x14ac:dyDescent="0.25">
      <c r="A42" s="36">
        <v>33</v>
      </c>
      <c r="B42" s="37" t="s">
        <v>48</v>
      </c>
      <c r="C42" s="38" t="s">
        <v>23</v>
      </c>
      <c r="D42" s="41">
        <f t="shared" si="7"/>
        <v>424</v>
      </c>
      <c r="E42" s="40">
        <v>424</v>
      </c>
      <c r="F42" s="39">
        <f t="shared" si="8"/>
        <v>508.79999999999995</v>
      </c>
      <c r="G42" s="42">
        <v>2</v>
      </c>
      <c r="H42" s="39">
        <f t="shared" si="9"/>
        <v>1017.5999999999999</v>
      </c>
      <c r="I42" s="42"/>
      <c r="J42" s="42">
        <v>2</v>
      </c>
      <c r="K42" s="42"/>
      <c r="L42" s="43" t="s">
        <v>101</v>
      </c>
    </row>
    <row r="43" spans="1:12" ht="13" x14ac:dyDescent="0.25">
      <c r="A43" s="36">
        <v>34</v>
      </c>
      <c r="B43" s="37" t="s">
        <v>49</v>
      </c>
      <c r="C43" s="38" t="s">
        <v>23</v>
      </c>
      <c r="D43" s="41">
        <f t="shared" si="7"/>
        <v>9985</v>
      </c>
      <c r="E43" s="40">
        <v>9985</v>
      </c>
      <c r="F43" s="39">
        <f t="shared" si="8"/>
        <v>11982</v>
      </c>
      <c r="G43" s="42">
        <v>1</v>
      </c>
      <c r="H43" s="39">
        <f t="shared" si="9"/>
        <v>11982</v>
      </c>
      <c r="I43" s="42">
        <v>1</v>
      </c>
      <c r="J43" s="42"/>
      <c r="K43" s="42"/>
      <c r="L43" s="43" t="s">
        <v>101</v>
      </c>
    </row>
    <row r="44" spans="1:12" ht="13" x14ac:dyDescent="0.25">
      <c r="A44" s="36">
        <v>35</v>
      </c>
      <c r="B44" s="37" t="s">
        <v>50</v>
      </c>
      <c r="C44" s="38" t="s">
        <v>23</v>
      </c>
      <c r="D44" s="41">
        <f t="shared" si="7"/>
        <v>5150</v>
      </c>
      <c r="E44" s="40">
        <v>5150</v>
      </c>
      <c r="F44" s="39">
        <f t="shared" si="8"/>
        <v>6180</v>
      </c>
      <c r="G44" s="42">
        <v>1</v>
      </c>
      <c r="H44" s="39">
        <f t="shared" si="9"/>
        <v>6180</v>
      </c>
      <c r="I44" s="42">
        <v>1</v>
      </c>
      <c r="J44" s="42"/>
      <c r="K44" s="42"/>
      <c r="L44" s="43" t="s">
        <v>101</v>
      </c>
    </row>
    <row r="45" spans="1:12" ht="13" x14ac:dyDescent="0.25">
      <c r="A45" s="36">
        <v>36</v>
      </c>
      <c r="B45" s="37" t="s">
        <v>51</v>
      </c>
      <c r="C45" s="38" t="s">
        <v>23</v>
      </c>
      <c r="D45" s="41">
        <f t="shared" si="7"/>
        <v>2980</v>
      </c>
      <c r="E45" s="40">
        <v>2980</v>
      </c>
      <c r="F45" s="39">
        <f t="shared" si="8"/>
        <v>3576</v>
      </c>
      <c r="G45" s="42">
        <v>1</v>
      </c>
      <c r="H45" s="39">
        <f t="shared" si="9"/>
        <v>3576</v>
      </c>
      <c r="I45" s="42">
        <v>1</v>
      </c>
      <c r="J45" s="42"/>
      <c r="K45" s="42"/>
      <c r="L45" s="43" t="s">
        <v>101</v>
      </c>
    </row>
    <row r="46" spans="1:12" ht="13" x14ac:dyDescent="0.25">
      <c r="A46" s="36">
        <v>37</v>
      </c>
      <c r="B46" s="37" t="s">
        <v>52</v>
      </c>
      <c r="C46" s="38" t="s">
        <v>23</v>
      </c>
      <c r="D46" s="41">
        <f t="shared" si="7"/>
        <v>3890</v>
      </c>
      <c r="E46" s="40">
        <v>3890</v>
      </c>
      <c r="F46" s="39">
        <f t="shared" si="8"/>
        <v>4668</v>
      </c>
      <c r="G46" s="42">
        <v>1</v>
      </c>
      <c r="H46" s="39">
        <f t="shared" si="9"/>
        <v>4668</v>
      </c>
      <c r="I46" s="42">
        <v>1</v>
      </c>
      <c r="J46" s="42"/>
      <c r="K46" s="42"/>
      <c r="L46" s="43" t="s">
        <v>101</v>
      </c>
    </row>
    <row r="47" spans="1:12" ht="26" x14ac:dyDescent="0.25">
      <c r="A47" s="36">
        <v>38</v>
      </c>
      <c r="B47" s="37" t="s">
        <v>53</v>
      </c>
      <c r="C47" s="38" t="s">
        <v>23</v>
      </c>
      <c r="D47" s="41">
        <f t="shared" si="7"/>
        <v>8925</v>
      </c>
      <c r="E47" s="40">
        <v>8925</v>
      </c>
      <c r="F47" s="39">
        <f t="shared" si="8"/>
        <v>10710</v>
      </c>
      <c r="G47" s="42">
        <v>1</v>
      </c>
      <c r="H47" s="39">
        <f t="shared" si="9"/>
        <v>10710</v>
      </c>
      <c r="I47" s="42">
        <v>1</v>
      </c>
      <c r="J47" s="42"/>
      <c r="K47" s="42"/>
      <c r="L47" s="43" t="s">
        <v>101</v>
      </c>
    </row>
    <row r="48" spans="1:12" ht="13" x14ac:dyDescent="0.25">
      <c r="A48" s="36">
        <v>39</v>
      </c>
      <c r="B48" s="37" t="s">
        <v>54</v>
      </c>
      <c r="C48" s="38" t="s">
        <v>23</v>
      </c>
      <c r="D48" s="41">
        <f t="shared" si="7"/>
        <v>6890</v>
      </c>
      <c r="E48" s="40">
        <v>6890</v>
      </c>
      <c r="F48" s="39">
        <f t="shared" si="8"/>
        <v>8268</v>
      </c>
      <c r="G48" s="42">
        <v>1</v>
      </c>
      <c r="H48" s="39">
        <f t="shared" si="9"/>
        <v>8268</v>
      </c>
      <c r="I48" s="42">
        <v>1</v>
      </c>
      <c r="J48" s="42"/>
      <c r="K48" s="42"/>
      <c r="L48" s="43" t="s">
        <v>101</v>
      </c>
    </row>
    <row r="49" spans="1:12" ht="13" x14ac:dyDescent="0.25">
      <c r="A49" s="36">
        <v>40</v>
      </c>
      <c r="B49" s="37" t="s">
        <v>55</v>
      </c>
      <c r="C49" s="38" t="s">
        <v>23</v>
      </c>
      <c r="D49" s="41">
        <f t="shared" si="7"/>
        <v>6650</v>
      </c>
      <c r="E49" s="40">
        <v>6650</v>
      </c>
      <c r="F49" s="39">
        <f t="shared" si="8"/>
        <v>7980</v>
      </c>
      <c r="G49" s="42">
        <v>1</v>
      </c>
      <c r="H49" s="39">
        <f t="shared" si="9"/>
        <v>7980</v>
      </c>
      <c r="I49" s="42">
        <v>1</v>
      </c>
      <c r="J49" s="42"/>
      <c r="K49" s="42"/>
      <c r="L49" s="43" t="s">
        <v>101</v>
      </c>
    </row>
    <row r="50" spans="1:12" ht="13" x14ac:dyDescent="0.25">
      <c r="A50" s="36">
        <v>41</v>
      </c>
      <c r="B50" s="37" t="s">
        <v>56</v>
      </c>
      <c r="C50" s="38" t="s">
        <v>23</v>
      </c>
      <c r="D50" s="41">
        <f t="shared" si="7"/>
        <v>7400</v>
      </c>
      <c r="E50" s="40">
        <v>7400</v>
      </c>
      <c r="F50" s="39">
        <f t="shared" si="8"/>
        <v>8880</v>
      </c>
      <c r="G50" s="42">
        <v>1</v>
      </c>
      <c r="H50" s="39">
        <f t="shared" si="9"/>
        <v>8880</v>
      </c>
      <c r="I50" s="42">
        <v>1</v>
      </c>
      <c r="J50" s="42"/>
      <c r="K50" s="42"/>
      <c r="L50" s="43" t="s">
        <v>101</v>
      </c>
    </row>
    <row r="51" spans="1:12" ht="13" x14ac:dyDescent="0.25">
      <c r="A51" s="36">
        <v>42</v>
      </c>
      <c r="B51" s="37" t="s">
        <v>57</v>
      </c>
      <c r="C51" s="38" t="s">
        <v>23</v>
      </c>
      <c r="D51" s="41">
        <f t="shared" si="7"/>
        <v>2250</v>
      </c>
      <c r="E51" s="40">
        <v>2250</v>
      </c>
      <c r="F51" s="39">
        <f t="shared" si="8"/>
        <v>2700</v>
      </c>
      <c r="G51" s="42">
        <v>2</v>
      </c>
      <c r="H51" s="39">
        <f t="shared" si="9"/>
        <v>5400</v>
      </c>
      <c r="I51" s="42">
        <v>2</v>
      </c>
      <c r="J51" s="42"/>
      <c r="K51" s="42"/>
      <c r="L51" s="43" t="s">
        <v>101</v>
      </c>
    </row>
    <row r="52" spans="1:12" ht="13" x14ac:dyDescent="0.25">
      <c r="A52" s="36">
        <v>43</v>
      </c>
      <c r="B52" s="37" t="s">
        <v>58</v>
      </c>
      <c r="C52" s="38" t="s">
        <v>20</v>
      </c>
      <c r="D52" s="41">
        <f t="shared" si="7"/>
        <v>12900</v>
      </c>
      <c r="E52" s="40">
        <v>12900</v>
      </c>
      <c r="F52" s="39">
        <f t="shared" si="8"/>
        <v>15480</v>
      </c>
      <c r="G52" s="42">
        <v>0.2</v>
      </c>
      <c r="H52" s="39">
        <f t="shared" si="9"/>
        <v>3096</v>
      </c>
      <c r="I52" s="42"/>
      <c r="J52" s="42">
        <v>0.2</v>
      </c>
      <c r="K52" s="42"/>
      <c r="L52" s="43" t="s">
        <v>101</v>
      </c>
    </row>
    <row r="53" spans="1:12" ht="13" x14ac:dyDescent="0.25">
      <c r="A53" s="36">
        <v>44</v>
      </c>
      <c r="B53" s="37" t="s">
        <v>47</v>
      </c>
      <c r="C53" s="38" t="s">
        <v>20</v>
      </c>
      <c r="D53" s="41">
        <f t="shared" si="7"/>
        <v>14050</v>
      </c>
      <c r="E53" s="40">
        <v>14050</v>
      </c>
      <c r="F53" s="39">
        <f t="shared" si="8"/>
        <v>16860</v>
      </c>
      <c r="G53" s="42">
        <v>0.3</v>
      </c>
      <c r="H53" s="39">
        <f t="shared" si="9"/>
        <v>5058</v>
      </c>
      <c r="I53" s="42">
        <v>0.3</v>
      </c>
      <c r="J53" s="42"/>
      <c r="K53" s="42"/>
      <c r="L53" s="43" t="s">
        <v>101</v>
      </c>
    </row>
    <row r="54" spans="1:12" ht="13" x14ac:dyDescent="0.25">
      <c r="A54" s="36">
        <v>45</v>
      </c>
      <c r="B54" s="37" t="s">
        <v>59</v>
      </c>
      <c r="C54" s="38" t="s">
        <v>23</v>
      </c>
      <c r="D54" s="41">
        <f t="shared" si="7"/>
        <v>8522</v>
      </c>
      <c r="E54" s="40">
        <v>8522</v>
      </c>
      <c r="F54" s="39">
        <f t="shared" si="8"/>
        <v>10226.4</v>
      </c>
      <c r="G54" s="42">
        <v>4</v>
      </c>
      <c r="H54" s="39">
        <f t="shared" si="9"/>
        <v>40905.599999999999</v>
      </c>
      <c r="I54" s="42"/>
      <c r="J54" s="42">
        <v>4</v>
      </c>
      <c r="K54" s="42"/>
      <c r="L54" s="43" t="s">
        <v>101</v>
      </c>
    </row>
    <row r="55" spans="1:12" ht="13" x14ac:dyDescent="0.25">
      <c r="A55" s="36">
        <v>46</v>
      </c>
      <c r="B55" s="37" t="s">
        <v>60</v>
      </c>
      <c r="C55" s="38" t="s">
        <v>26</v>
      </c>
      <c r="D55" s="41">
        <f t="shared" si="7"/>
        <v>191</v>
      </c>
      <c r="E55" s="40">
        <v>191</v>
      </c>
      <c r="F55" s="39">
        <f t="shared" si="8"/>
        <v>229.2</v>
      </c>
      <c r="G55" s="42">
        <v>3.8</v>
      </c>
      <c r="H55" s="39">
        <f t="shared" si="9"/>
        <v>870.95999999999992</v>
      </c>
      <c r="I55" s="42"/>
      <c r="J55" s="42">
        <v>3.8</v>
      </c>
      <c r="K55" s="42"/>
      <c r="L55" s="43" t="s">
        <v>101</v>
      </c>
    </row>
    <row r="56" spans="1:12" ht="13" x14ac:dyDescent="0.25">
      <c r="A56" s="36">
        <v>47</v>
      </c>
      <c r="B56" s="37" t="s">
        <v>61</v>
      </c>
      <c r="C56" s="38" t="s">
        <v>20</v>
      </c>
      <c r="D56" s="41">
        <f t="shared" si="7"/>
        <v>19860</v>
      </c>
      <c r="E56" s="40">
        <v>19860</v>
      </c>
      <c r="F56" s="39">
        <f t="shared" si="8"/>
        <v>23832</v>
      </c>
      <c r="G56" s="42">
        <v>0.1</v>
      </c>
      <c r="H56" s="39">
        <f t="shared" si="9"/>
        <v>2383.2000000000003</v>
      </c>
      <c r="I56" s="42"/>
      <c r="J56" s="42">
        <v>0.1</v>
      </c>
      <c r="K56" s="42"/>
      <c r="L56" s="43" t="s">
        <v>101</v>
      </c>
    </row>
    <row r="57" spans="1:12" ht="13" x14ac:dyDescent="0.25">
      <c r="A57" s="36">
        <v>48</v>
      </c>
      <c r="B57" s="37" t="s">
        <v>62</v>
      </c>
      <c r="C57" s="38" t="s">
        <v>26</v>
      </c>
      <c r="D57" s="41">
        <f t="shared" si="7"/>
        <v>195</v>
      </c>
      <c r="E57" s="40">
        <v>195</v>
      </c>
      <c r="F57" s="39">
        <f t="shared" si="8"/>
        <v>234</v>
      </c>
      <c r="G57" s="42">
        <v>32.6</v>
      </c>
      <c r="H57" s="39">
        <f t="shared" si="9"/>
        <v>7628.4000000000005</v>
      </c>
      <c r="I57" s="42"/>
      <c r="J57" s="42">
        <v>32.6</v>
      </c>
      <c r="K57" s="42"/>
      <c r="L57" s="43" t="s">
        <v>101</v>
      </c>
    </row>
    <row r="58" spans="1:12" ht="13" x14ac:dyDescent="0.25">
      <c r="A58" s="36">
        <v>49</v>
      </c>
      <c r="B58" s="37" t="s">
        <v>63</v>
      </c>
      <c r="C58" s="38" t="s">
        <v>26</v>
      </c>
      <c r="D58" s="41">
        <f t="shared" si="7"/>
        <v>79</v>
      </c>
      <c r="E58" s="40">
        <v>79</v>
      </c>
      <c r="F58" s="39">
        <f t="shared" si="8"/>
        <v>94.8</v>
      </c>
      <c r="G58" s="42">
        <v>186</v>
      </c>
      <c r="H58" s="39">
        <f t="shared" si="9"/>
        <v>17632.8</v>
      </c>
      <c r="I58" s="42"/>
      <c r="J58" s="42">
        <v>186</v>
      </c>
      <c r="K58" s="42"/>
      <c r="L58" s="43" t="s">
        <v>101</v>
      </c>
    </row>
    <row r="59" spans="1:12" ht="26" x14ac:dyDescent="0.25">
      <c r="A59" s="36">
        <v>50</v>
      </c>
      <c r="B59" s="37" t="s">
        <v>64</v>
      </c>
      <c r="C59" s="38" t="s">
        <v>65</v>
      </c>
      <c r="D59" s="41">
        <f t="shared" si="7"/>
        <v>730</v>
      </c>
      <c r="E59" s="40">
        <v>730</v>
      </c>
      <c r="F59" s="39">
        <f t="shared" si="8"/>
        <v>876</v>
      </c>
      <c r="G59" s="42">
        <v>3</v>
      </c>
      <c r="H59" s="39">
        <f t="shared" si="9"/>
        <v>2628</v>
      </c>
      <c r="I59" s="42"/>
      <c r="J59" s="42">
        <v>3</v>
      </c>
      <c r="K59" s="42"/>
      <c r="L59" s="43" t="s">
        <v>101</v>
      </c>
    </row>
    <row r="60" spans="1:12" ht="21.75" customHeight="1" x14ac:dyDescent="0.25">
      <c r="A60" s="35">
        <v>51</v>
      </c>
      <c r="B60" s="35" t="s">
        <v>66</v>
      </c>
      <c r="C60" s="29"/>
      <c r="D60" s="34"/>
      <c r="E60" s="34"/>
      <c r="F60" s="34"/>
      <c r="G60" s="34"/>
      <c r="H60" s="34"/>
      <c r="I60" s="34"/>
      <c r="J60" s="34"/>
      <c r="K60" s="34"/>
      <c r="L60" s="43" t="s">
        <v>101</v>
      </c>
    </row>
    <row r="61" spans="1:12" ht="13" x14ac:dyDescent="0.25">
      <c r="A61" s="36">
        <v>52</v>
      </c>
      <c r="B61" s="37" t="s">
        <v>67</v>
      </c>
      <c r="C61" s="38" t="s">
        <v>20</v>
      </c>
      <c r="D61" s="41">
        <f t="shared" ref="D61:D64" si="10">E61</f>
        <v>14050</v>
      </c>
      <c r="E61" s="40">
        <v>14050</v>
      </c>
      <c r="F61" s="39">
        <f>E61*1.2</f>
        <v>16860</v>
      </c>
      <c r="G61" s="42">
        <v>0.24</v>
      </c>
      <c r="H61" s="39">
        <f>F61*G61</f>
        <v>4046.3999999999996</v>
      </c>
      <c r="I61" s="42">
        <v>0.24</v>
      </c>
      <c r="J61" s="42"/>
      <c r="K61" s="42"/>
      <c r="L61" s="43" t="s">
        <v>101</v>
      </c>
    </row>
    <row r="62" spans="1:12" ht="13" x14ac:dyDescent="0.25">
      <c r="A62" s="36">
        <v>53</v>
      </c>
      <c r="B62" s="37" t="s">
        <v>68</v>
      </c>
      <c r="C62" s="38" t="s">
        <v>30</v>
      </c>
      <c r="D62" s="41">
        <f t="shared" si="10"/>
        <v>115000</v>
      </c>
      <c r="E62" s="40">
        <v>115000</v>
      </c>
      <c r="F62" s="39">
        <f>E62*1.2</f>
        <v>138000</v>
      </c>
      <c r="G62" s="42">
        <v>2.9000000000000001E-2</v>
      </c>
      <c r="H62" s="39">
        <f>F62*G62</f>
        <v>4002</v>
      </c>
      <c r="I62" s="42">
        <v>2.9000000000000001E-2</v>
      </c>
      <c r="J62" s="42"/>
      <c r="K62" s="42"/>
      <c r="L62" s="43" t="s">
        <v>101</v>
      </c>
    </row>
    <row r="63" spans="1:12" ht="13" x14ac:dyDescent="0.25">
      <c r="A63" s="36">
        <v>54</v>
      </c>
      <c r="B63" s="37" t="s">
        <v>69</v>
      </c>
      <c r="C63" s="38" t="s">
        <v>30</v>
      </c>
      <c r="D63" s="41">
        <f t="shared" si="10"/>
        <v>120000</v>
      </c>
      <c r="E63" s="40">
        <v>120000</v>
      </c>
      <c r="F63" s="39">
        <f>E63*1.2</f>
        <v>144000</v>
      </c>
      <c r="G63" s="42">
        <v>1.0999999999999999E-2</v>
      </c>
      <c r="H63" s="39">
        <f>F63*G63</f>
        <v>1584</v>
      </c>
      <c r="I63" s="42">
        <v>1.0999999999999999E-2</v>
      </c>
      <c r="J63" s="42"/>
      <c r="K63" s="42"/>
      <c r="L63" s="43" t="s">
        <v>101</v>
      </c>
    </row>
    <row r="64" spans="1:12" ht="13" x14ac:dyDescent="0.25">
      <c r="A64" s="36">
        <v>55</v>
      </c>
      <c r="B64" s="37" t="s">
        <v>70</v>
      </c>
      <c r="C64" s="38" t="s">
        <v>30</v>
      </c>
      <c r="D64" s="41">
        <f t="shared" si="10"/>
        <v>135000</v>
      </c>
      <c r="E64" s="40">
        <v>135000</v>
      </c>
      <c r="F64" s="39">
        <f>E64*1.2</f>
        <v>162000</v>
      </c>
      <c r="G64" s="42">
        <v>7.3999999999999996E-2</v>
      </c>
      <c r="H64" s="39">
        <f>F64*G64</f>
        <v>11988</v>
      </c>
      <c r="I64" s="42">
        <v>7.3999999999999996E-2</v>
      </c>
      <c r="J64" s="42"/>
      <c r="K64" s="42"/>
      <c r="L64" s="43" t="s">
        <v>101</v>
      </c>
    </row>
    <row r="65" spans="1:12" ht="21.75" customHeight="1" x14ac:dyDescent="0.25">
      <c r="A65" s="35">
        <v>56</v>
      </c>
      <c r="B65" s="35" t="s">
        <v>71</v>
      </c>
      <c r="C65" s="29"/>
      <c r="D65" s="34"/>
      <c r="E65" s="34"/>
      <c r="F65" s="34"/>
      <c r="G65" s="34"/>
      <c r="H65" s="34"/>
      <c r="I65" s="34"/>
      <c r="J65" s="34"/>
      <c r="K65" s="34"/>
      <c r="L65" s="43" t="s">
        <v>101</v>
      </c>
    </row>
    <row r="66" spans="1:12" ht="13" x14ac:dyDescent="0.25">
      <c r="A66" s="36">
        <v>57</v>
      </c>
      <c r="B66" s="37" t="s">
        <v>67</v>
      </c>
      <c r="C66" s="38" t="s">
        <v>20</v>
      </c>
      <c r="D66" s="41">
        <f t="shared" ref="D66:D67" si="11">E66</f>
        <v>14050</v>
      </c>
      <c r="E66" s="40">
        <v>14050</v>
      </c>
      <c r="F66" s="39">
        <f>E66*1.2</f>
        <v>16860</v>
      </c>
      <c r="G66" s="42">
        <v>1.53</v>
      </c>
      <c r="H66" s="39">
        <f>F66*G66</f>
        <v>25795.8</v>
      </c>
      <c r="I66" s="42">
        <v>1.53</v>
      </c>
      <c r="J66" s="42"/>
      <c r="K66" s="42"/>
      <c r="L66" s="43" t="s">
        <v>101</v>
      </c>
    </row>
    <row r="67" spans="1:12" ht="13" x14ac:dyDescent="0.25">
      <c r="A67" s="36">
        <v>58</v>
      </c>
      <c r="B67" s="37" t="s">
        <v>72</v>
      </c>
      <c r="C67" s="38" t="s">
        <v>30</v>
      </c>
      <c r="D67" s="41">
        <f t="shared" si="11"/>
        <v>120000</v>
      </c>
      <c r="E67" s="40">
        <v>120000</v>
      </c>
      <c r="F67" s="39">
        <f>E67*1.2</f>
        <v>144000</v>
      </c>
      <c r="G67" s="42">
        <v>2.1999999999999999E-2</v>
      </c>
      <c r="H67" s="39">
        <f>F67*G67</f>
        <v>3168</v>
      </c>
      <c r="I67" s="42">
        <v>2.1000000000000001E-2</v>
      </c>
      <c r="J67" s="42"/>
      <c r="K67" s="42"/>
      <c r="L67" s="43" t="s">
        <v>101</v>
      </c>
    </row>
    <row r="68" spans="1:12" ht="21.75" customHeight="1" x14ac:dyDescent="0.25">
      <c r="A68" s="35">
        <v>59</v>
      </c>
      <c r="B68" s="35" t="s">
        <v>73</v>
      </c>
      <c r="C68" s="29"/>
      <c r="D68" s="34"/>
      <c r="E68" s="34"/>
      <c r="F68" s="34"/>
      <c r="G68" s="34"/>
      <c r="H68" s="34"/>
      <c r="I68" s="34"/>
      <c r="J68" s="34"/>
      <c r="K68" s="34"/>
      <c r="L68" s="43" t="s">
        <v>101</v>
      </c>
    </row>
    <row r="69" spans="1:12" ht="13" x14ac:dyDescent="0.25">
      <c r="A69" s="36">
        <v>60</v>
      </c>
      <c r="B69" s="37" t="s">
        <v>74</v>
      </c>
      <c r="C69" s="38" t="s">
        <v>30</v>
      </c>
      <c r="D69" s="41">
        <f t="shared" ref="D69:D72" si="12">E69</f>
        <v>128000</v>
      </c>
      <c r="E69" s="40">
        <v>128000</v>
      </c>
      <c r="F69" s="39">
        <f>E69*1.2</f>
        <v>153600</v>
      </c>
      <c r="G69" s="42">
        <v>6.5000000000000002E-2</v>
      </c>
      <c r="H69" s="39">
        <f>F69*G69</f>
        <v>9984</v>
      </c>
      <c r="I69" s="42">
        <v>6.5000000000000002E-2</v>
      </c>
      <c r="J69" s="42"/>
      <c r="K69" s="42"/>
      <c r="L69" s="43" t="s">
        <v>101</v>
      </c>
    </row>
    <row r="70" spans="1:12" ht="13" x14ac:dyDescent="0.25">
      <c r="A70" s="36">
        <v>61</v>
      </c>
      <c r="B70" s="37" t="s">
        <v>75</v>
      </c>
      <c r="C70" s="38" t="s">
        <v>30</v>
      </c>
      <c r="D70" s="41">
        <f t="shared" si="12"/>
        <v>120000</v>
      </c>
      <c r="E70" s="40">
        <v>120000</v>
      </c>
      <c r="F70" s="39">
        <f>E70*1.2</f>
        <v>144000</v>
      </c>
      <c r="G70" s="42">
        <v>1.2E-2</v>
      </c>
      <c r="H70" s="39">
        <f>F70*G70</f>
        <v>1728</v>
      </c>
      <c r="I70" s="42">
        <v>1.2E-2</v>
      </c>
      <c r="J70" s="42"/>
      <c r="K70" s="42"/>
      <c r="L70" s="43" t="s">
        <v>101</v>
      </c>
    </row>
    <row r="71" spans="1:12" ht="13" x14ac:dyDescent="0.25">
      <c r="A71" s="36">
        <v>62</v>
      </c>
      <c r="B71" s="37" t="s">
        <v>33</v>
      </c>
      <c r="C71" s="38" t="s">
        <v>26</v>
      </c>
      <c r="D71" s="41">
        <f t="shared" si="12"/>
        <v>128</v>
      </c>
      <c r="E71" s="40">
        <v>128</v>
      </c>
      <c r="F71" s="39">
        <f>E71*1.2</f>
        <v>153.6</v>
      </c>
      <c r="G71" s="42">
        <v>0.9</v>
      </c>
      <c r="H71" s="39">
        <f>F71*G71</f>
        <v>138.24</v>
      </c>
      <c r="I71" s="42"/>
      <c r="J71" s="42">
        <v>0.9</v>
      </c>
      <c r="K71" s="42"/>
      <c r="L71" s="43" t="s">
        <v>101</v>
      </c>
    </row>
    <row r="72" spans="1:12" ht="13" x14ac:dyDescent="0.25">
      <c r="A72" s="36">
        <v>63</v>
      </c>
      <c r="B72" s="37" t="s">
        <v>34</v>
      </c>
      <c r="C72" s="38" t="s">
        <v>26</v>
      </c>
      <c r="D72" s="41">
        <f t="shared" si="12"/>
        <v>151</v>
      </c>
      <c r="E72" s="40">
        <v>151</v>
      </c>
      <c r="F72" s="39">
        <f>E72*1.2</f>
        <v>181.2</v>
      </c>
      <c r="G72" s="42">
        <v>2.9</v>
      </c>
      <c r="H72" s="39">
        <f>F72*G72</f>
        <v>525.4799999999999</v>
      </c>
      <c r="I72" s="42"/>
      <c r="J72" s="42">
        <v>2.9</v>
      </c>
      <c r="K72" s="42"/>
      <c r="L72" s="43" t="s">
        <v>101</v>
      </c>
    </row>
    <row r="73" spans="1:12" ht="21.75" customHeight="1" x14ac:dyDescent="0.25">
      <c r="A73" s="35">
        <v>64</v>
      </c>
      <c r="B73" s="35" t="s">
        <v>76</v>
      </c>
      <c r="C73" s="29"/>
      <c r="D73" s="34"/>
      <c r="E73" s="34"/>
      <c r="F73" s="34"/>
      <c r="G73" s="34"/>
      <c r="H73" s="34"/>
      <c r="I73" s="34"/>
      <c r="J73" s="34"/>
      <c r="K73" s="34"/>
      <c r="L73" s="43" t="s">
        <v>101</v>
      </c>
    </row>
    <row r="74" spans="1:12" ht="26" x14ac:dyDescent="0.25">
      <c r="A74" s="36">
        <v>65</v>
      </c>
      <c r="B74" s="37" t="s">
        <v>77</v>
      </c>
      <c r="C74" s="38" t="s">
        <v>30</v>
      </c>
      <c r="D74" s="41">
        <f t="shared" ref="D74:D91" si="13">E74</f>
        <v>140000</v>
      </c>
      <c r="E74" s="40">
        <v>140000</v>
      </c>
      <c r="F74" s="39">
        <f t="shared" ref="F74:F91" si="14">E74*1.2</f>
        <v>168000</v>
      </c>
      <c r="G74" s="42">
        <v>0.32400000000000001</v>
      </c>
      <c r="H74" s="39">
        <f t="shared" ref="H74:H91" si="15">F74*G74</f>
        <v>54432</v>
      </c>
      <c r="I74" s="42">
        <v>0.32400000000000001</v>
      </c>
      <c r="J74" s="42"/>
      <c r="K74" s="42"/>
      <c r="L74" s="43" t="s">
        <v>101</v>
      </c>
    </row>
    <row r="75" spans="1:12" ht="13" x14ac:dyDescent="0.25">
      <c r="A75" s="36">
        <v>66</v>
      </c>
      <c r="B75" s="37" t="s">
        <v>78</v>
      </c>
      <c r="C75" s="38" t="s">
        <v>65</v>
      </c>
      <c r="D75" s="41">
        <f t="shared" si="13"/>
        <v>1094</v>
      </c>
      <c r="E75" s="40">
        <v>1094</v>
      </c>
      <c r="F75" s="39">
        <f t="shared" si="14"/>
        <v>1312.8</v>
      </c>
      <c r="G75" s="42">
        <v>422</v>
      </c>
      <c r="H75" s="39">
        <f t="shared" si="15"/>
        <v>554001.6</v>
      </c>
      <c r="I75" s="42">
        <v>422</v>
      </c>
      <c r="J75" s="42"/>
      <c r="K75" s="42"/>
      <c r="L75" s="43" t="s">
        <v>101</v>
      </c>
    </row>
    <row r="76" spans="1:12" ht="13" x14ac:dyDescent="0.25">
      <c r="A76" s="36">
        <v>67</v>
      </c>
      <c r="B76" s="37" t="s">
        <v>79</v>
      </c>
      <c r="C76" s="38" t="s">
        <v>23</v>
      </c>
      <c r="D76" s="41">
        <f t="shared" si="13"/>
        <v>14000</v>
      </c>
      <c r="E76" s="40">
        <v>14000</v>
      </c>
      <c r="F76" s="39">
        <f t="shared" si="14"/>
        <v>16800</v>
      </c>
      <c r="G76" s="42">
        <v>44</v>
      </c>
      <c r="H76" s="39">
        <f t="shared" si="15"/>
        <v>739200</v>
      </c>
      <c r="I76" s="42">
        <v>44</v>
      </c>
      <c r="J76" s="42"/>
      <c r="K76" s="42"/>
      <c r="L76" s="43" t="s">
        <v>101</v>
      </c>
    </row>
    <row r="77" spans="1:12" ht="13" x14ac:dyDescent="0.25">
      <c r="A77" s="36">
        <v>68</v>
      </c>
      <c r="B77" s="37" t="s">
        <v>80</v>
      </c>
      <c r="C77" s="38" t="s">
        <v>23</v>
      </c>
      <c r="D77" s="41">
        <f t="shared" si="13"/>
        <v>460</v>
      </c>
      <c r="E77" s="40">
        <v>460</v>
      </c>
      <c r="F77" s="39">
        <f t="shared" si="14"/>
        <v>552</v>
      </c>
      <c r="G77" s="42">
        <v>10</v>
      </c>
      <c r="H77" s="39">
        <f t="shared" si="15"/>
        <v>5520</v>
      </c>
      <c r="I77" s="42">
        <v>10</v>
      </c>
      <c r="J77" s="42"/>
      <c r="K77" s="42"/>
      <c r="L77" s="43" t="s">
        <v>101</v>
      </c>
    </row>
    <row r="78" spans="1:12" ht="13" x14ac:dyDescent="0.25">
      <c r="A78" s="36">
        <v>69</v>
      </c>
      <c r="B78" s="37" t="s">
        <v>81</v>
      </c>
      <c r="C78" s="38" t="s">
        <v>23</v>
      </c>
      <c r="D78" s="41">
        <f t="shared" si="13"/>
        <v>435</v>
      </c>
      <c r="E78" s="40">
        <v>435</v>
      </c>
      <c r="F78" s="39">
        <f t="shared" si="14"/>
        <v>522</v>
      </c>
      <c r="G78" s="42">
        <v>4</v>
      </c>
      <c r="H78" s="39">
        <f t="shared" si="15"/>
        <v>2088</v>
      </c>
      <c r="I78" s="42">
        <v>4</v>
      </c>
      <c r="J78" s="42"/>
      <c r="K78" s="42"/>
      <c r="L78" s="43" t="s">
        <v>101</v>
      </c>
    </row>
    <row r="79" spans="1:12" ht="65" x14ac:dyDescent="0.25">
      <c r="A79" s="36">
        <v>70</v>
      </c>
      <c r="B79" s="37" t="s">
        <v>82</v>
      </c>
      <c r="C79" s="38" t="s">
        <v>23</v>
      </c>
      <c r="D79" s="41">
        <f t="shared" si="13"/>
        <v>11000</v>
      </c>
      <c r="E79" s="40">
        <v>11000</v>
      </c>
      <c r="F79" s="39">
        <f t="shared" si="14"/>
        <v>13200</v>
      </c>
      <c r="G79" s="42">
        <v>8</v>
      </c>
      <c r="H79" s="39">
        <f t="shared" si="15"/>
        <v>105600</v>
      </c>
      <c r="I79" s="42"/>
      <c r="J79" s="42">
        <v>8</v>
      </c>
      <c r="K79" s="42"/>
      <c r="L79" s="43" t="s">
        <v>101</v>
      </c>
    </row>
    <row r="80" spans="1:12" ht="65" x14ac:dyDescent="0.25">
      <c r="A80" s="36">
        <v>71</v>
      </c>
      <c r="B80" s="37" t="s">
        <v>83</v>
      </c>
      <c r="C80" s="38" t="s">
        <v>23</v>
      </c>
      <c r="D80" s="41">
        <f t="shared" si="13"/>
        <v>12000</v>
      </c>
      <c r="E80" s="40">
        <v>12000</v>
      </c>
      <c r="F80" s="39">
        <f t="shared" si="14"/>
        <v>14400</v>
      </c>
      <c r="G80" s="42">
        <v>6</v>
      </c>
      <c r="H80" s="39">
        <f t="shared" si="15"/>
        <v>86400</v>
      </c>
      <c r="I80" s="42"/>
      <c r="J80" s="42">
        <v>6</v>
      </c>
      <c r="K80" s="42"/>
      <c r="L80" s="43" t="s">
        <v>101</v>
      </c>
    </row>
    <row r="81" spans="1:12" ht="13" x14ac:dyDescent="0.25">
      <c r="A81" s="36">
        <v>72</v>
      </c>
      <c r="B81" s="37" t="s">
        <v>84</v>
      </c>
      <c r="C81" s="38" t="s">
        <v>23</v>
      </c>
      <c r="D81" s="41">
        <f t="shared" si="13"/>
        <v>33</v>
      </c>
      <c r="E81" s="40">
        <v>33</v>
      </c>
      <c r="F81" s="39">
        <f t="shared" si="14"/>
        <v>39.6</v>
      </c>
      <c r="G81" s="42">
        <v>2</v>
      </c>
      <c r="H81" s="39">
        <f t="shared" si="15"/>
        <v>79.2</v>
      </c>
      <c r="I81" s="42"/>
      <c r="J81" s="42">
        <v>2</v>
      </c>
      <c r="K81" s="42"/>
      <c r="L81" s="43" t="s">
        <v>101</v>
      </c>
    </row>
    <row r="82" spans="1:12" ht="13" x14ac:dyDescent="0.25">
      <c r="A82" s="36">
        <v>73</v>
      </c>
      <c r="B82" s="37" t="s">
        <v>85</v>
      </c>
      <c r="C82" s="38" t="s">
        <v>23</v>
      </c>
      <c r="D82" s="41">
        <f t="shared" si="13"/>
        <v>536</v>
      </c>
      <c r="E82" s="40">
        <v>536</v>
      </c>
      <c r="F82" s="39">
        <f t="shared" si="14"/>
        <v>643.19999999999993</v>
      </c>
      <c r="G82" s="42">
        <v>2</v>
      </c>
      <c r="H82" s="39">
        <f t="shared" si="15"/>
        <v>1286.3999999999999</v>
      </c>
      <c r="I82" s="42"/>
      <c r="J82" s="42">
        <v>2</v>
      </c>
      <c r="K82" s="42"/>
      <c r="L82" s="43" t="s">
        <v>101</v>
      </c>
    </row>
    <row r="83" spans="1:12" ht="26" x14ac:dyDescent="0.25">
      <c r="A83" s="36">
        <v>74</v>
      </c>
      <c r="B83" s="37" t="s">
        <v>86</v>
      </c>
      <c r="C83" s="38" t="s">
        <v>23</v>
      </c>
      <c r="D83" s="41">
        <f t="shared" si="13"/>
        <v>20000</v>
      </c>
      <c r="E83" s="40">
        <v>20000</v>
      </c>
      <c r="F83" s="39">
        <f t="shared" si="14"/>
        <v>24000</v>
      </c>
      <c r="G83" s="42">
        <v>2</v>
      </c>
      <c r="H83" s="39">
        <f t="shared" si="15"/>
        <v>48000</v>
      </c>
      <c r="I83" s="42"/>
      <c r="J83" s="42">
        <v>2</v>
      </c>
      <c r="K83" s="42"/>
      <c r="L83" s="43" t="s">
        <v>101</v>
      </c>
    </row>
    <row r="84" spans="1:12" ht="13" x14ac:dyDescent="0.25">
      <c r="A84" s="36">
        <v>75</v>
      </c>
      <c r="B84" s="37" t="s">
        <v>87</v>
      </c>
      <c r="C84" s="38" t="s">
        <v>65</v>
      </c>
      <c r="D84" s="41">
        <f t="shared" si="13"/>
        <v>1290</v>
      </c>
      <c r="E84" s="40">
        <v>1290</v>
      </c>
      <c r="F84" s="39">
        <f t="shared" si="14"/>
        <v>1548</v>
      </c>
      <c r="G84" s="42">
        <v>65</v>
      </c>
      <c r="H84" s="39">
        <f t="shared" si="15"/>
        <v>100620</v>
      </c>
      <c r="I84" s="42"/>
      <c r="J84" s="42">
        <v>65</v>
      </c>
      <c r="K84" s="42"/>
      <c r="L84" s="43" t="s">
        <v>101</v>
      </c>
    </row>
    <row r="85" spans="1:12" ht="13" x14ac:dyDescent="0.25">
      <c r="A85" s="36">
        <v>76</v>
      </c>
      <c r="B85" s="37" t="s">
        <v>88</v>
      </c>
      <c r="C85" s="38" t="s">
        <v>89</v>
      </c>
      <c r="D85" s="41">
        <f t="shared" si="13"/>
        <v>15</v>
      </c>
      <c r="E85" s="40">
        <v>15</v>
      </c>
      <c r="F85" s="39">
        <f t="shared" si="14"/>
        <v>18</v>
      </c>
      <c r="G85" s="42">
        <v>33</v>
      </c>
      <c r="H85" s="39">
        <f t="shared" si="15"/>
        <v>594</v>
      </c>
      <c r="I85" s="42"/>
      <c r="J85" s="42">
        <v>33</v>
      </c>
      <c r="K85" s="42"/>
      <c r="L85" s="43" t="s">
        <v>101</v>
      </c>
    </row>
    <row r="86" spans="1:12" ht="39" x14ac:dyDescent="0.25">
      <c r="A86" s="36">
        <v>77</v>
      </c>
      <c r="B86" s="37" t="s">
        <v>90</v>
      </c>
      <c r="C86" s="38" t="s">
        <v>23</v>
      </c>
      <c r="D86" s="41">
        <f t="shared" si="13"/>
        <v>649</v>
      </c>
      <c r="E86" s="40">
        <v>649</v>
      </c>
      <c r="F86" s="39">
        <f t="shared" si="14"/>
        <v>778.8</v>
      </c>
      <c r="G86" s="42">
        <v>132</v>
      </c>
      <c r="H86" s="39">
        <f t="shared" si="15"/>
        <v>102801.59999999999</v>
      </c>
      <c r="I86" s="42"/>
      <c r="J86" s="42">
        <v>132</v>
      </c>
      <c r="K86" s="42"/>
      <c r="L86" s="43" t="s">
        <v>101</v>
      </c>
    </row>
    <row r="87" spans="1:12" ht="13" x14ac:dyDescent="0.25">
      <c r="A87" s="36">
        <v>78</v>
      </c>
      <c r="B87" s="37" t="s">
        <v>91</v>
      </c>
      <c r="C87" s="38" t="s">
        <v>23</v>
      </c>
      <c r="D87" s="41">
        <f t="shared" si="13"/>
        <v>1138</v>
      </c>
      <c r="E87" s="40">
        <v>1138</v>
      </c>
      <c r="F87" s="39">
        <f t="shared" si="14"/>
        <v>1365.6</v>
      </c>
      <c r="G87" s="42">
        <v>4</v>
      </c>
      <c r="H87" s="39">
        <f t="shared" si="15"/>
        <v>5462.4</v>
      </c>
      <c r="I87" s="42"/>
      <c r="J87" s="42">
        <v>4</v>
      </c>
      <c r="K87" s="42"/>
      <c r="L87" s="43" t="s">
        <v>101</v>
      </c>
    </row>
    <row r="88" spans="1:12" ht="52" x14ac:dyDescent="0.25">
      <c r="A88" s="36">
        <v>79</v>
      </c>
      <c r="B88" s="37" t="s">
        <v>92</v>
      </c>
      <c r="C88" s="38" t="s">
        <v>23</v>
      </c>
      <c r="D88" s="41">
        <f t="shared" si="13"/>
        <v>4365</v>
      </c>
      <c r="E88" s="40">
        <v>4365</v>
      </c>
      <c r="F88" s="39">
        <f t="shared" si="14"/>
        <v>5238</v>
      </c>
      <c r="G88" s="42">
        <v>2</v>
      </c>
      <c r="H88" s="39">
        <f t="shared" si="15"/>
        <v>10476</v>
      </c>
      <c r="I88" s="42"/>
      <c r="J88" s="42">
        <v>2</v>
      </c>
      <c r="K88" s="42"/>
      <c r="L88" s="43" t="s">
        <v>101</v>
      </c>
    </row>
    <row r="89" spans="1:12" ht="52" x14ac:dyDescent="0.25">
      <c r="A89" s="36">
        <v>80</v>
      </c>
      <c r="B89" s="37" t="s">
        <v>93</v>
      </c>
      <c r="C89" s="38" t="s">
        <v>23</v>
      </c>
      <c r="D89" s="41">
        <f t="shared" si="13"/>
        <v>4365</v>
      </c>
      <c r="E89" s="40">
        <v>4365</v>
      </c>
      <c r="F89" s="39">
        <f t="shared" si="14"/>
        <v>5238</v>
      </c>
      <c r="G89" s="42">
        <v>12</v>
      </c>
      <c r="H89" s="39">
        <f t="shared" si="15"/>
        <v>62856</v>
      </c>
      <c r="I89" s="42"/>
      <c r="J89" s="42">
        <v>12</v>
      </c>
      <c r="K89" s="42"/>
      <c r="L89" s="43" t="s">
        <v>101</v>
      </c>
    </row>
    <row r="90" spans="1:12" ht="39" x14ac:dyDescent="0.25">
      <c r="A90" s="36">
        <v>81</v>
      </c>
      <c r="B90" s="37" t="s">
        <v>94</v>
      </c>
      <c r="C90" s="38" t="s">
        <v>23</v>
      </c>
      <c r="D90" s="41">
        <f t="shared" si="13"/>
        <v>2025</v>
      </c>
      <c r="E90" s="40">
        <v>2025</v>
      </c>
      <c r="F90" s="39">
        <f t="shared" si="14"/>
        <v>2430</v>
      </c>
      <c r="G90" s="42">
        <v>96</v>
      </c>
      <c r="H90" s="39">
        <f t="shared" si="15"/>
        <v>233280</v>
      </c>
      <c r="I90" s="42"/>
      <c r="J90" s="42">
        <v>96</v>
      </c>
      <c r="K90" s="42"/>
      <c r="L90" s="43" t="s">
        <v>101</v>
      </c>
    </row>
    <row r="91" spans="1:12" ht="13" x14ac:dyDescent="0.25">
      <c r="A91" s="36">
        <v>82</v>
      </c>
      <c r="B91" s="37" t="s">
        <v>95</v>
      </c>
      <c r="C91" s="38" t="s">
        <v>26</v>
      </c>
      <c r="D91" s="41">
        <f t="shared" si="13"/>
        <v>346</v>
      </c>
      <c r="E91" s="40">
        <v>346</v>
      </c>
      <c r="F91" s="39">
        <f t="shared" si="14"/>
        <v>415.2</v>
      </c>
      <c r="G91" s="42">
        <v>6.1</v>
      </c>
      <c r="H91" s="39">
        <f t="shared" si="15"/>
        <v>2532.7199999999998</v>
      </c>
      <c r="I91" s="42"/>
      <c r="J91" s="42">
        <v>6.1</v>
      </c>
      <c r="K91" s="42"/>
      <c r="L91" s="43" t="s">
        <v>101</v>
      </c>
    </row>
    <row r="92" spans="1:12" x14ac:dyDescent="0.25">
      <c r="A92" s="4"/>
      <c r="B92" s="9"/>
      <c r="C92" s="5"/>
      <c r="D92" s="6"/>
      <c r="E92" s="6"/>
      <c r="F92" s="6"/>
      <c r="G92" s="6"/>
      <c r="H92" s="6"/>
      <c r="I92" s="6"/>
      <c r="J92" s="6"/>
      <c r="K92" s="6"/>
      <c r="L92" s="7"/>
    </row>
    <row r="93" spans="1:12" ht="15.75" customHeight="1" x14ac:dyDescent="0.3">
      <c r="A93" s="8"/>
      <c r="B93" s="53"/>
      <c r="C93" s="53"/>
      <c r="D93" s="53"/>
      <c r="E93" s="53"/>
      <c r="F93" s="9"/>
      <c r="G93" s="20"/>
      <c r="H93" s="6"/>
      <c r="I93" s="21"/>
      <c r="J93" s="22"/>
      <c r="K93" s="21"/>
      <c r="L93" s="23"/>
    </row>
    <row r="94" spans="1:12" s="49" customFormat="1" ht="15.5" x14ac:dyDescent="0.35">
      <c r="A94" s="44"/>
      <c r="B94" s="54" t="s">
        <v>96</v>
      </c>
      <c r="C94" s="54"/>
      <c r="D94" s="54"/>
      <c r="E94" s="54"/>
      <c r="F94" s="54"/>
      <c r="G94" s="45"/>
      <c r="H94" s="46"/>
      <c r="I94" s="46"/>
      <c r="J94" s="47"/>
      <c r="K94" s="46"/>
      <c r="L94" s="48"/>
    </row>
    <row r="95" spans="1:12" s="49" customFormat="1" ht="15.5" x14ac:dyDescent="0.35">
      <c r="A95" s="44"/>
      <c r="B95" s="54" t="s">
        <v>97</v>
      </c>
      <c r="C95" s="54"/>
      <c r="D95" s="54"/>
      <c r="E95" s="54"/>
      <c r="F95" s="54"/>
      <c r="G95" s="45"/>
      <c r="H95" s="46"/>
      <c r="I95" s="46"/>
      <c r="J95" s="47"/>
      <c r="K95" s="46"/>
      <c r="L95" s="48"/>
    </row>
    <row r="96" spans="1:12" s="49" customFormat="1" ht="19.5" customHeight="1" x14ac:dyDescent="0.35">
      <c r="A96" s="44"/>
      <c r="B96" s="46" t="s">
        <v>98</v>
      </c>
      <c r="C96" s="47"/>
      <c r="D96" s="46"/>
      <c r="E96" s="47"/>
      <c r="F96" s="46"/>
      <c r="G96" s="45"/>
      <c r="H96" s="46"/>
      <c r="I96" s="46"/>
      <c r="J96" s="47"/>
      <c r="K96" s="46"/>
      <c r="L96" s="48"/>
    </row>
    <row r="97" spans="1:12" s="49" customFormat="1" ht="21.75" customHeight="1" x14ac:dyDescent="0.35">
      <c r="A97" s="44"/>
      <c r="B97" s="46" t="s">
        <v>99</v>
      </c>
      <c r="C97" s="46"/>
      <c r="D97" s="46"/>
      <c r="E97" s="46"/>
      <c r="F97" s="46"/>
      <c r="G97" s="46"/>
      <c r="H97" s="46"/>
      <c r="I97" s="46"/>
      <c r="J97" s="46"/>
      <c r="K97" s="46"/>
      <c r="L97" s="48"/>
    </row>
    <row r="98" spans="1:12" s="49" customFormat="1" ht="63" customHeight="1" x14ac:dyDescent="0.35">
      <c r="A98" s="44"/>
      <c r="B98" s="52" t="s">
        <v>100</v>
      </c>
      <c r="C98" s="52"/>
      <c r="D98" s="52"/>
      <c r="E98" s="52"/>
      <c r="F98" s="52"/>
      <c r="G98" s="52"/>
      <c r="H98" s="52"/>
      <c r="I98" s="52"/>
      <c r="J98" s="47"/>
      <c r="K98" s="46"/>
      <c r="L98" s="48"/>
    </row>
    <row r="99" spans="1:12" ht="8.25" customHeight="1" x14ac:dyDescent="0.3">
      <c r="A99" s="10"/>
      <c r="B99" s="12"/>
      <c r="C99" s="13"/>
      <c r="D99" s="12"/>
      <c r="E99" s="13"/>
      <c r="F99" s="12"/>
      <c r="G99" s="11"/>
      <c r="H99" s="12"/>
      <c r="I99" s="12"/>
      <c r="J99" s="13"/>
      <c r="K99" s="12"/>
      <c r="L99" s="14"/>
    </row>
  </sheetData>
  <mergeCells count="17">
    <mergeCell ref="A3:L3"/>
    <mergeCell ref="A7:A8"/>
    <mergeCell ref="B7:B8"/>
    <mergeCell ref="C7:C8"/>
    <mergeCell ref="D7:D8"/>
    <mergeCell ref="E7:E8"/>
    <mergeCell ref="I7:J7"/>
    <mergeCell ref="K7:K8"/>
    <mergeCell ref="L7:L8"/>
    <mergeCell ref="F7:F8"/>
    <mergeCell ref="G7:G8"/>
    <mergeCell ref="A1:L1"/>
    <mergeCell ref="H7:H8"/>
    <mergeCell ref="B98:I98"/>
    <mergeCell ref="B93:E93"/>
    <mergeCell ref="B94:F94"/>
    <mergeCell ref="B95:F95"/>
  </mergeCells>
  <pageMargins left="0.70866141732283472" right="0.70866141732283472" top="0.74803149606299213" bottom="0.74803149606299213" header="0.31496062992125989" footer="0.31496062992125989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2024-08-17T07:44:25Z</cp:lastPrinted>
  <dcterms:created xsi:type="dcterms:W3CDTF">2014-04-02T04:58:06Z</dcterms:created>
  <dcterms:modified xsi:type="dcterms:W3CDTF">2024-09-26T07:36:20Z</dcterms:modified>
</cp:coreProperties>
</file>